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17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5"/>
  <c r="D91" i="1"/>
  <c r="E91" s="1"/>
  <c r="E97"/>
  <c r="E96"/>
  <c r="E95"/>
  <c r="E94"/>
  <c r="E93"/>
  <c r="E92"/>
  <c r="E90"/>
  <c r="E89"/>
  <c r="E88"/>
  <c r="E87"/>
  <c r="E86"/>
  <c r="E85"/>
  <c r="E84"/>
  <c r="E83"/>
  <c r="E82"/>
  <c r="E81"/>
  <c r="E80"/>
  <c r="E79"/>
  <c r="E78"/>
  <c r="E77"/>
  <c r="E76"/>
  <c r="E75"/>
  <c r="E74"/>
  <c r="E69"/>
  <c r="E66"/>
  <c r="E65"/>
  <c r="E63"/>
  <c r="E62"/>
  <c r="E61"/>
  <c r="E60"/>
  <c r="E59"/>
  <c r="E58"/>
  <c r="E57"/>
  <c r="E56"/>
  <c r="E55"/>
  <c r="E53"/>
  <c r="E52"/>
  <c r="E49"/>
  <c r="E48"/>
  <c r="E47"/>
  <c r="E44"/>
  <c r="E43"/>
  <c r="E41"/>
  <c r="E40"/>
  <c r="E39"/>
  <c r="E38"/>
  <c r="E37"/>
  <c r="E36"/>
  <c r="E31"/>
  <c r="E20"/>
  <c r="E19"/>
  <c r="E18"/>
  <c r="E17"/>
  <c r="E13"/>
  <c r="E12"/>
  <c r="E11"/>
  <c r="E10"/>
  <c r="E54"/>
  <c r="E50"/>
  <c r="E46"/>
  <c r="E42"/>
  <c r="E35"/>
  <c r="E30"/>
  <c r="E21"/>
  <c r="E16"/>
  <c r="E9"/>
  <c r="E8"/>
  <c r="D73" l="1"/>
  <c r="E73" l="1"/>
  <c r="D7"/>
  <c r="E7" s="1"/>
</calcChain>
</file>

<file path=xl/sharedStrings.xml><?xml version="1.0" encoding="utf-8"?>
<sst xmlns="http://schemas.openxmlformats.org/spreadsheetml/2006/main" count="288" uniqueCount="281">
  <si>
    <t>1-Наименование показателя</t>
  </si>
  <si>
    <t>Доходы бюджета - Всего</t>
  </si>
  <si>
    <t>НАЛОГОВЫЕ И НЕНАЛОГОВЫЕ ДОХОДЫ</t>
  </si>
  <si>
    <t>00010000000000000000</t>
  </si>
  <si>
    <t>00010102000010000110</t>
  </si>
  <si>
    <t>00010102010010000110</t>
  </si>
  <si>
    <t>00010102020010000110</t>
  </si>
  <si>
    <t>00010102030010000110</t>
  </si>
  <si>
    <t>00010102040010000110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</si>
  <si>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</si>
  <si>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</si>
  <si>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</si>
  <si>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</si>
  <si>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</si>
  <si>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</si>
  <si>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00010302231010000110</t>
  </si>
  <si>
    <t>00010302241010000110</t>
  </si>
  <si>
    <t>00010302251010000110</t>
  </si>
  <si>
    <t>00010302261010000110</t>
  </si>
  <si>
    <t>НАЛОГИ НА СОВОКУПНЫЙ ДОХОД</t>
  </si>
  <si>
    <t>00010500000000000000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</si>
  <si>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</si>
  <si>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</si>
  <si>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</si>
  <si>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</si>
  <si>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00010501021010000110</t>
  </si>
  <si>
    <t>00010501022010000110</t>
  </si>
  <si>
    <t>00010501050010000110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</si>
  <si>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</si>
  <si>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</si>
  <si>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</si>
  <si>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</si>
  <si>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</si>
  <si>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</si>
  <si>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</si>
  <si>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</si>
  <si>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</si>
  <si>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</si>
  <si>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</si>
  <si>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</si>
  <si>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</si>
  <si>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</si>
  <si>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</si>
  <si>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</si>
  <si>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</si>
  <si>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</si>
  <si>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00011105013050000120</t>
  </si>
  <si>
    <t>00011105013130000120</t>
  </si>
  <si>
    <t>00011105025050000120</t>
  </si>
  <si>
    <t>00011105035050000120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</si>
  <si>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</si>
  <si>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</si>
  <si>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00011109045050000120</t>
  </si>
  <si>
    <t>ПЛАТЕЖИ ПРИ ПОЛЬЗОВАНИИ ПРИРОДНЫМИ РЕСУРСАМИ</t>
  </si>
  <si>
    <t>00011200000000000000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</si>
  <si>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</si>
  <si>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</si>
  <si>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</si>
  <si>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</si>
  <si>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</si>
  <si>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</si>
  <si>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</si>
  <si>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</si>
  <si>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</si>
  <si>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</si>
  <si>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</si>
  <si>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</si>
  <si>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</si>
  <si>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</si>
  <si>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</si>
  <si>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</si>
  <si>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00011402053050000410</t>
  </si>
  <si>
    <t>00011406013050000430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</si>
  <si>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</si>
  <si>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</si>
  <si>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</si>
  <si>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</si>
  <si>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</si>
  <si>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00011601053010000140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</si>
  <si>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</si>
  <si>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</si>
  <si>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</si>
  <si>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</si>
  <si>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</si>
  <si>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</si>
  <si>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</si>
  <si>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</si>
  <si>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00011601143010000140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</si>
  <si>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</si>
  <si>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</si>
  <si>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</si>
  <si>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00011601193010000140</t>
  </si>
  <si>
    <t>00011601203010000140</t>
  </si>
  <si>
    <t>00011602020020000140</t>
  </si>
  <si>
    <t>00011607010050000140</t>
  </si>
  <si>
    <t>00011610123010000140</t>
  </si>
  <si>
    <t>00011611050010000140</t>
  </si>
  <si>
    <t>ПРОЧИЕ НЕНАЛОГОВЫЕ ДОХОДЫ</t>
  </si>
  <si>
    <t>00011700000000000000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</si>
  <si>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</si>
  <si>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</si>
  <si>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</si>
  <si>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</si>
  <si>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Дотации бюджетам бюджетной системы Российской Федерации</t>
  </si>
  <si>
    <t>00020210000000000150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</si>
  <si>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</si>
  <si>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</si>
  <si>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</si>
  <si>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</si>
  <si>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00020220000000000150</t>
  </si>
  <si>
    <t>00020220041050000150</t>
  </si>
  <si>
    <t>00020225098050000150</t>
  </si>
  <si>
    <t>00020225304050000150</t>
  </si>
  <si>
    <t>00020225497050000150</t>
  </si>
  <si>
    <t>00020225519050000150</t>
  </si>
  <si>
    <t>00020225599050000150</t>
  </si>
  <si>
    <t>Прочие субсидии</t>
  </si>
  <si>
    <t>00020229999050000150</t>
  </si>
  <si>
    <t>Субвенции бюджетам бюджетной системы Российской Федерации</t>
  </si>
  <si>
    <t>00020230000000000150</t>
  </si>
  <si>
    <t>00020230024050000150</t>
  </si>
  <si>
    <t>00020235082050000150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</si>
  <si>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</si>
  <si>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</si>
  <si>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</si>
  <si>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</si>
  <si>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</si>
  <si>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</si>
  <si>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</si>
  <si>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00020240014050000150</t>
  </si>
  <si>
    <t>00020245179050000150</t>
  </si>
  <si>
    <t>00020245303050000150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</si>
  <si>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</si>
  <si>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</si>
  <si>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</si>
  <si>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</si>
  <si>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00021960010050000150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</si>
  <si>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</si>
  <si>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</si>
  <si>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</si>
  <si>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</si>
  <si>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</si>
  <si>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</si>
  <si>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</si>
  <si>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</si>
  <si>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</si>
  <si>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</si>
  <si>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</si>
  <si>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</si>
  <si>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</si>
  <si>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</si>
  <si>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</si>
  <si>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</si>
  <si>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</si>
  <si>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</si>
  <si>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</si>
  <si>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</si>
  <si>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</si>
  <si>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</si>
  <si>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</si>
  <si>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</si>
  <si>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</si>
  <si>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</si>
  <si>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</si>
  <si>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</si>
  <si>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</si>
  <si>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</si>
  <si>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</si>
  <si>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</si>
  <si>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</si>
  <si>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</si>
  <si>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</si>
  <si>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</si>
  <si>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</si>
  <si>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</si>
  <si>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</si>
  <si>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</si>
  <si>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</si>
  <si>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</si>
  <si>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</si>
  <si>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</si>
  <si>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</si>
  <si>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</si>
  <si>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</si>
  <si>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</si>
  <si>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</si>
  <si>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</si>
  <si>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</si>
  <si>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</si>
  <si>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</si>
  <si>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</si>
  <si>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</si>
  <si>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</si>
  <si>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</si>
  <si>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</si>
  <si>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</si>
  <si>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</si>
  <si>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</si>
  <si>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</si>
  <si>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</si>
  <si>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</si>
  <si>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</si>
  <si>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</si>
  <si>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</si>
  <si>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</si>
  <si>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</si>
  <si>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>7900</t>
  </si>
  <si>
    <t>ИТОГО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</si>
  <si>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</si>
  <si>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</si>
  <si>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</si>
  <si>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</si>
  <si>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</si>
  <si>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</si>
  <si>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</si>
  <si>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</si>
  <si>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</si>
  <si>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</si>
  <si>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</si>
  <si>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</si>
  <si>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</si>
  <si>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</si>
  <si>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</si>
  <si>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Утверждено</t>
  </si>
  <si>
    <t>Исполнено</t>
  </si>
  <si>
    <t>% исполнения</t>
  </si>
  <si>
    <t>Раздел, подраздел</t>
  </si>
  <si>
    <t xml:space="preserve"> Наименование показателя</t>
  </si>
  <si>
    <t>Наименование показателя</t>
  </si>
  <si>
    <t>КБК</t>
  </si>
  <si>
    <t>руб.коп.</t>
  </si>
  <si>
    <t>Налог на доходы физических лиц с доходов, получен-ных от осуществления деятельности физическими ли-цами, зарегистрированными в качестве индивидуаль-ных предпринимателей, нотариусов, занимающихся частной практикой, адвокатов, учредивших адвокат-ские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</si>
  <si>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фиксирован-ных авансовых платежей с доходов, полученных физи-ческими лицами, являющимися иностранными гражда-нами,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</si>
  <si>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</t>
  </si>
  <si>
    <t>Налог на доходы физических лиц с доходов, получен-ных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</si>
  <si>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под-лежащие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 (по нормативам, уста-новленным Федеральным законом о федеральном бюд-жете в целях формирования дорожных фондов субъек-тов Российской Федерации)</t>
  </si>
  <si>
    <t>Налог, взимаемый с налогоплательщиков, выбравших в качестве объекта налогообложения доходы, уменьшен-ные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</si>
  <si>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уменьшен-ные на величину расходов (за налоговые периоды, истекшие до 1 января 2011 года)</t>
  </si>
  <si>
    <t>Минимальный налог, зачисляемый в бюджеты субъек-тов Российской Федерации (за налоговые периоды, ис-текшие до 1 января 2016 года)</t>
  </si>
  <si>
    <t>Доходы от реализации иного имущества, находящегося в собственности муниципальных районов (за исключе-нием имущества муниципальных бюджетных и авто-номных учреждений, а также имущества муниципаль-ных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</si>
  <si>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государст-венная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</si>
  <si>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государст-венная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</si>
  <si>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правонаруше-ния, посягающие на права граждан, налагаемые миро-выми судьями, комиссиями по делам несовершенно-летних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</si>
  <si>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правонаруше-ния, посягающие на здоровье, санитарно-эпидемиоло-гическое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</si>
  <si>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правонаруше-ния в области охраны собственности, налагаемые ми-ровыми судьями, комиссиями по делам несовершенно-летних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</si>
  <si>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правонаруше-ния в области предпринимательской деятельности и деятельности саморегулируемых организаций, налагае-мые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</si>
  <si>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правонаруше-ния в области финансов, налогов и сборов, страхования, рынка ценных бумаг (за исключением штрафов, ука-занных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</si>
  <si>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правонаруше-ния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</si>
  <si>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правонаруше-ния, посягающие на общественный порядок и общест-венную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</si>
  <si>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административ-ных правонарушениях, за нарушение муниципальных правовых актов</t>
  </si>
  <si>
    <t>Штрафы, неустойки, пени, уплаченные в случае прос-рочки исполнения поставщиком (подрядчиком, исполни-телем) обязательств, предусмотренных муниципаль-ным контрактом, заключенным муниципальным органом, казенным учреждением муниципального района</t>
  </si>
  <si>
    <t>Доходы от денежных взысканий (штрафов), поступаю-щие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</si>
  <si>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причинен-ного окружающей среде на особо охраняемых природ-ных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</si>
  <si>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бюджетной системы Российской Федерации 
(межбюджетные субсидии)</t>
  </si>
  <si>
    <t>Субсидии бюджетам муниципальных районов на обнов-ление материально-технической базы для организации учебно-исследовательской, научно-практической, твор-ческой деятельности, занятий физической культурой и спортом в образовательных организациях</t>
  </si>
  <si>
    <t>Субсидии бюджетам муниципальных районов на строи-тельство, модернизацию, ремонт и содержание автомо-бильных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</si>
  <si>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орга-низацию бесплатного горячего питания обучающихся, получающих начальное общее образование в государ-ственных и муниципальных образовательных организа-циях</t>
  </si>
  <si>
    <t>Субсидии бюджетам муниципальных районов на реали-зацию мероприятий по обеспечению жильем молодых семей</t>
  </si>
  <si>
    <t>Субсидии бюджетам муниципальных районов на под-держку отрасли культуры</t>
  </si>
  <si>
    <t>Субсидии бюджетам муниципальных районов на под-готовку проектов межевания земельных участков и на проведение кадастровых работ</t>
  </si>
  <si>
    <t>Субвенции бюджетам муниципальных районов на вы-полнение передаваемых полномочий субъектов Российской Федерации</t>
  </si>
  <si>
    <t>Субвенции бюджетам муниципальных районов на пре-доставление жилых помещений детям-сиротам и де-тям,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</si>
  <si>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осу-ществление полномочий по составлению (изменению) списков кандидатов в присяжные заседатели федераль-ных судов общей юрисдикции в Российской Федерации</t>
  </si>
  <si>
    <t>Межбюджетные трансферты, передаваемые бюдже-там муниципальных районов из бюджетов поселений на осуществление части полномочий по решению вопро-сов местного значения в соответствии с заключенны-ми соглашениями</t>
  </si>
  <si>
    <t>Межбюджетные трансферты, передаваемые бюдже-там муниципальных районов на проведение мероприя-тий по обеспечению деятельности советников директо-ра по воспитанию и взаимодействию с детскими об-щественными объединениями в общеобразовательных организациях</t>
  </si>
  <si>
    <t>Межбюджетные трансферты, передаваемые бюдже-там муниципальных районов на ежемесячное денежное вознаграждение за классное руководство педагогичес-ким работникам государственных и муниципальных образовательных организаций, реализующих образова-тельные программы начального общего образования, образовательные программы основного общего обра-зования, образовательные программы среднего общего образования</t>
  </si>
  <si>
    <t>Возврат прочих остатков субсидий, субвенций и иных межбюджетных трансфертов, имеющих целевое назна-чение, прошлых лет из бюджетов муниципальных районов</t>
  </si>
  <si>
    <t>Налог на доходы физических лиц с доходов, источни-ком которых является налоговый агент, за исключени-ем доходов, в отношении которых исчисление и уплата налога осуществляются в соответствии со статьями 227, 227.1 и 228 Налогового кодекса Российской Феде-рации, а также доходов от долевого участия в организа-ции, полученных в виде дивидендов</t>
  </si>
  <si>
    <t>Доходы от уплаты акцизов на моторные масла для ди-зельных и (или) карбюраторных (инжекторных) двига-телей, подлежащие распределению между бюджетами субъектов Российской Федерации и местными бюдже-тами с учетом установленных дифференцированных нормативов отчислений в местные бюджеты (по нор-мативам, установленным Федеральным законом о фе-деральном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</si>
  <si>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субъе-ктов Российской Федерации и местными бюджетами с учетом установленных дифференцированных нормати-вов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</si>
  <si>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под-лежащие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 (по нормативам, уста-новленным Федеральным законом о федеральном бюд-жете в целях формирования дорожных фондов субъек-тов Российской Федерации)</t>
  </si>
  <si>
    <t>Доходы, получаемые в виде арендной платы за земель-ные участки, государственная собственность на кото-рые не разграничена и которые расположены в грани-цах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</si>
  <si>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земель-ные участки, государственная собственность на кото-рые не разграничена и которые расположены в грани-цах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</si>
  <si>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муни-ципальных районов (за исключением земельных участ-ков муниципальных бюджетных и автономных учреж-дений)</t>
  </si>
  <si>
    <t>Доходы от сдачи в аренду имущества, находящегося в оперативном управлении органов управления муници-пальных районов и созданных ими учреждений (за ис-ключением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</si>
  <si>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бюджет-ных и автономных учреждений, а также имущества муниципальных унитарных предприятий, в том числе казенных)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</si>
  <si>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</si>
  <si>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Приложение 
к распоряжению администрации 
Пучежского муниципального района 
от 12.10.2023 г.  №154-р</t>
  </si>
  <si>
    <t>1.Доходы бюджета Пучежского муниципального района</t>
  </si>
  <si>
    <t>2. Расходы бюджета Пучежского муниципального района</t>
  </si>
  <si>
    <t>3. Источники финансирования дефицита бюджета 
Пучежского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</si>
</sst>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/>
    </xf>
    <xf numFmtId="164" fontId="4" fillId="5" borderId="1" xfId="1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2" fillId="0" borderId="0" xfId="0" applyFont="1"/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horizontal="left" vertical="distributed" wrapText="1"/>
    </xf>
    <xf numFmtId="2" fontId="2" fillId="5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/>
    <xf numFmtId="0" fontId="3" fillId="0" borderId="4" xfId="0" applyFont="1" applyBorder="1" applyAlignment="1">
      <alignment horizontal="right"/>
    </xf>
    <xf numFmtId="49" fontId="2" fillId="4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/>
  <colors>
    <mruColors>
      <color rgb="FFCC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E98"/>
  <sheetViews>
    <sheetView zoomScaleNormal="100" workbookViewId="0">
      <selection activeCell="I10" sqref="I10"/>
    </sheetView>
  </sheetViews>
  <sheetFormatPr defaultRowHeight="15"/>
  <cols>
    <col min="1" max="1" width="50.7109375" style="18" customWidth="1"/>
    <col min="2" max="2" width="23.7109375" style="26" customWidth="1"/>
    <col min="3" max="3" width="17.7109375" style="1" customWidth="1"/>
    <col min="4" max="4" width="16.28515625" style="1" customWidth="1"/>
    <col min="5" max="5" width="13" style="1" customWidth="1"/>
    <col min="6" max="16384" width="9.140625" style="1"/>
  </cols>
  <sheetData>
    <row r="1" spans="1:5" ht="58.5" customHeight="1">
      <c r="A1" s="53" t="s">
        <v>277</v>
      </c>
      <c r="B1" s="54"/>
      <c r="C1" s="54"/>
      <c r="D1" s="54"/>
      <c r="E1" s="54"/>
    </row>
    <row r="2" spans="1:5" ht="14.25" customHeight="1">
      <c r="A2" s="2"/>
      <c r="B2" s="22"/>
      <c r="C2" s="3"/>
      <c r="D2" s="3"/>
      <c r="E2" s="3"/>
    </row>
    <row r="3" spans="1:5">
      <c r="A3" s="55" t="s">
        <v>278</v>
      </c>
      <c r="B3" s="56"/>
      <c r="C3" s="56"/>
      <c r="D3" s="56"/>
      <c r="E3" s="56"/>
    </row>
    <row r="4" spans="1:5">
      <c r="A4" s="51"/>
      <c r="B4" s="52"/>
      <c r="C4" s="52"/>
      <c r="D4" s="52"/>
      <c r="E4" s="52"/>
    </row>
    <row r="5" spans="1:5">
      <c r="A5" s="4"/>
      <c r="B5" s="5"/>
      <c r="C5" s="5"/>
      <c r="D5" s="5"/>
      <c r="E5" s="5" t="s">
        <v>230</v>
      </c>
    </row>
    <row r="6" spans="1:5" ht="28.5">
      <c r="A6" s="6" t="s">
        <v>0</v>
      </c>
      <c r="B6" s="7" t="s">
        <v>229</v>
      </c>
      <c r="C6" s="7" t="s">
        <v>223</v>
      </c>
      <c r="D6" s="7" t="s">
        <v>224</v>
      </c>
      <c r="E6" s="7" t="s">
        <v>225</v>
      </c>
    </row>
    <row r="7" spans="1:5">
      <c r="A7" s="8" t="s">
        <v>1</v>
      </c>
      <c r="B7" s="23"/>
      <c r="C7" s="9">
        <v>297460971.26999998</v>
      </c>
      <c r="D7" s="9">
        <f>D8+D73</f>
        <v>228123113.62</v>
      </c>
      <c r="E7" s="10">
        <f>D7/C7</f>
        <v>0.76690099089650576</v>
      </c>
    </row>
    <row r="8" spans="1:5" ht="22.5" customHeight="1">
      <c r="A8" s="20" t="s">
        <v>2</v>
      </c>
      <c r="B8" s="23" t="s">
        <v>3</v>
      </c>
      <c r="C8" s="9">
        <v>59075196</v>
      </c>
      <c r="D8" s="9">
        <v>49815025.030000001</v>
      </c>
      <c r="E8" s="10">
        <f t="shared" ref="E8:E9" si="0">D8/C8</f>
        <v>0.84324773175530388</v>
      </c>
    </row>
    <row r="9" spans="1:5" ht="21.75" customHeight="1">
      <c r="A9" s="20" t="s">
        <v>233</v>
      </c>
      <c r="B9" s="23" t="s">
        <v>4</v>
      </c>
      <c r="C9" s="9">
        <v>32325750</v>
      </c>
      <c r="D9" s="9">
        <v>28204691.940000001</v>
      </c>
      <c r="E9" s="10">
        <f t="shared" si="0"/>
        <v>0.872514696178743</v>
      </c>
    </row>
    <row r="10" spans="1:5" ht="108.75" customHeight="1">
      <c r="A10" s="19" t="s">
        <v>267</v>
      </c>
      <c r="B10" s="24" t="s">
        <v>5</v>
      </c>
      <c r="C10" s="12">
        <v>32000000</v>
      </c>
      <c r="D10" s="12">
        <v>26634662.559999999</v>
      </c>
      <c r="E10" s="13">
        <f>D10/C10</f>
        <v>0.83233320499999996</v>
      </c>
    </row>
    <row r="11" spans="1:5" ht="120">
      <c r="A11" s="19" t="s">
        <v>231</v>
      </c>
      <c r="B11" s="24" t="s">
        <v>6</v>
      </c>
      <c r="C11" s="12">
        <v>43750</v>
      </c>
      <c r="D11" s="12">
        <v>109692.86</v>
      </c>
      <c r="E11" s="13">
        <f t="shared" ref="E11:E13" si="1">D11/C11</f>
        <v>2.5072653714285713</v>
      </c>
    </row>
    <row r="12" spans="1:5" ht="45">
      <c r="A12" s="11" t="s">
        <v>234</v>
      </c>
      <c r="B12" s="24" t="s">
        <v>7</v>
      </c>
      <c r="C12" s="12">
        <v>82000</v>
      </c>
      <c r="D12" s="12">
        <v>259526.07</v>
      </c>
      <c r="E12" s="13">
        <f t="shared" si="1"/>
        <v>3.1649520731707317</v>
      </c>
    </row>
    <row r="13" spans="1:5" ht="90.75" customHeight="1">
      <c r="A13" s="11" t="s">
        <v>232</v>
      </c>
      <c r="B13" s="24" t="s">
        <v>8</v>
      </c>
      <c r="C13" s="12">
        <v>200000</v>
      </c>
      <c r="D13" s="12">
        <v>375875</v>
      </c>
      <c r="E13" s="13">
        <f t="shared" si="1"/>
        <v>1.879375</v>
      </c>
    </row>
    <row r="14" spans="1:5" ht="60">
      <c r="A14" s="11" t="s">
        <v>9</v>
      </c>
      <c r="B14" s="24" t="s">
        <v>10</v>
      </c>
      <c r="C14" s="12">
        <v>0</v>
      </c>
      <c r="D14" s="12">
        <v>693535.45</v>
      </c>
      <c r="E14" s="13">
        <v>0</v>
      </c>
    </row>
    <row r="15" spans="1:5" ht="60">
      <c r="A15" s="11" t="s">
        <v>11</v>
      </c>
      <c r="B15" s="24" t="s">
        <v>12</v>
      </c>
      <c r="C15" s="12">
        <v>0</v>
      </c>
      <c r="D15" s="12">
        <v>131400</v>
      </c>
      <c r="E15" s="13">
        <v>0</v>
      </c>
    </row>
    <row r="16" spans="1:5" ht="43.5">
      <c r="A16" s="20" t="s">
        <v>13</v>
      </c>
      <c r="B16" s="23" t="s">
        <v>14</v>
      </c>
      <c r="C16" s="9">
        <v>11572570</v>
      </c>
      <c r="D16" s="9">
        <v>9745179.5199999996</v>
      </c>
      <c r="E16" s="10">
        <f>D16/C16</f>
        <v>0.8420929421900234</v>
      </c>
    </row>
    <row r="17" spans="1:5" ht="118.5" customHeight="1">
      <c r="A17" s="11" t="s">
        <v>235</v>
      </c>
      <c r="B17" s="24" t="s">
        <v>15</v>
      </c>
      <c r="C17" s="12">
        <v>5481350</v>
      </c>
      <c r="D17" s="12">
        <v>4991839.58</v>
      </c>
      <c r="E17" s="13">
        <f t="shared" ref="E17:E20" si="2">D17/C17</f>
        <v>0.91069528127194943</v>
      </c>
    </row>
    <row r="18" spans="1:5" ht="135.75" customHeight="1">
      <c r="A18" s="11" t="s">
        <v>268</v>
      </c>
      <c r="B18" s="24" t="s">
        <v>16</v>
      </c>
      <c r="C18" s="12">
        <v>38070</v>
      </c>
      <c r="D18" s="12">
        <v>26896.880000000001</v>
      </c>
      <c r="E18" s="13">
        <f t="shared" si="2"/>
        <v>0.70651116364591549</v>
      </c>
    </row>
    <row r="19" spans="1:5" ht="120" customHeight="1">
      <c r="A19" s="11" t="s">
        <v>269</v>
      </c>
      <c r="B19" s="24" t="s">
        <v>17</v>
      </c>
      <c r="C19" s="12">
        <v>6776060</v>
      </c>
      <c r="D19" s="12">
        <v>5312122.57</v>
      </c>
      <c r="E19" s="13">
        <f t="shared" si="2"/>
        <v>0.78395447649519046</v>
      </c>
    </row>
    <row r="20" spans="1:5" ht="121.5" customHeight="1">
      <c r="A20" s="11" t="s">
        <v>270</v>
      </c>
      <c r="B20" s="24" t="s">
        <v>18</v>
      </c>
      <c r="C20" s="12">
        <v>-722910</v>
      </c>
      <c r="D20" s="12">
        <v>-585679.51</v>
      </c>
      <c r="E20" s="13">
        <f t="shared" si="2"/>
        <v>0.81016932951543075</v>
      </c>
    </row>
    <row r="21" spans="1:5" ht="23.25" customHeight="1">
      <c r="A21" s="20" t="s">
        <v>19</v>
      </c>
      <c r="B21" s="23" t="s">
        <v>20</v>
      </c>
      <c r="C21" s="9">
        <v>2800000</v>
      </c>
      <c r="D21" s="9">
        <v>2681502.85</v>
      </c>
      <c r="E21" s="10">
        <f>D21/C21</f>
        <v>0.95767958928571428</v>
      </c>
    </row>
    <row r="22" spans="1:5" ht="30">
      <c r="A22" s="11" t="s">
        <v>21</v>
      </c>
      <c r="B22" s="24" t="s">
        <v>22</v>
      </c>
      <c r="C22" s="12">
        <v>800000</v>
      </c>
      <c r="D22" s="12">
        <v>1178583.94</v>
      </c>
      <c r="E22" s="12">
        <v>0</v>
      </c>
    </row>
    <row r="23" spans="1:5" ht="45">
      <c r="A23" s="11" t="s">
        <v>23</v>
      </c>
      <c r="B23" s="24" t="s">
        <v>24</v>
      </c>
      <c r="C23" s="12">
        <v>0</v>
      </c>
      <c r="D23" s="12">
        <v>-125.11</v>
      </c>
      <c r="E23" s="12">
        <v>0</v>
      </c>
    </row>
    <row r="24" spans="1:5" ht="75">
      <c r="A24" s="11" t="s">
        <v>236</v>
      </c>
      <c r="B24" s="24" t="s">
        <v>25</v>
      </c>
      <c r="C24" s="12">
        <v>800000</v>
      </c>
      <c r="D24" s="12">
        <v>1110234.75</v>
      </c>
      <c r="E24" s="12">
        <v>0</v>
      </c>
    </row>
    <row r="25" spans="1:5" ht="60">
      <c r="A25" s="11" t="s">
        <v>237</v>
      </c>
      <c r="B25" s="24" t="s">
        <v>26</v>
      </c>
      <c r="C25" s="12">
        <v>0</v>
      </c>
      <c r="D25" s="12">
        <v>0.42</v>
      </c>
      <c r="E25" s="12">
        <v>0</v>
      </c>
    </row>
    <row r="26" spans="1:5" ht="45">
      <c r="A26" s="11" t="s">
        <v>238</v>
      </c>
      <c r="B26" s="24" t="s">
        <v>27</v>
      </c>
      <c r="C26" s="12">
        <v>0</v>
      </c>
      <c r="D26" s="12">
        <v>0.81</v>
      </c>
      <c r="E26" s="12">
        <v>0</v>
      </c>
    </row>
    <row r="27" spans="1:5" ht="30">
      <c r="A27" s="11" t="s">
        <v>28</v>
      </c>
      <c r="B27" s="24" t="s">
        <v>29</v>
      </c>
      <c r="C27" s="12">
        <v>0</v>
      </c>
      <c r="D27" s="12">
        <v>-60107.4</v>
      </c>
      <c r="E27" s="12">
        <v>0</v>
      </c>
    </row>
    <row r="28" spans="1:5">
      <c r="A28" s="11" t="s">
        <v>30</v>
      </c>
      <c r="B28" s="24" t="s">
        <v>31</v>
      </c>
      <c r="C28" s="12">
        <v>200000</v>
      </c>
      <c r="D28" s="12">
        <v>254413.63</v>
      </c>
      <c r="E28" s="12">
        <v>0</v>
      </c>
    </row>
    <row r="29" spans="1:5" ht="45">
      <c r="A29" s="11" t="s">
        <v>32</v>
      </c>
      <c r="B29" s="24" t="s">
        <v>33</v>
      </c>
      <c r="C29" s="12">
        <v>1000000</v>
      </c>
      <c r="D29" s="12">
        <v>198501.81</v>
      </c>
      <c r="E29" s="12">
        <v>0</v>
      </c>
    </row>
    <row r="30" spans="1:5" ht="24" customHeight="1">
      <c r="A30" s="20" t="s">
        <v>34</v>
      </c>
      <c r="B30" s="23" t="s">
        <v>35</v>
      </c>
      <c r="C30" s="9">
        <v>1200000</v>
      </c>
      <c r="D30" s="9">
        <v>1032586.09</v>
      </c>
      <c r="E30" s="10">
        <f>D30/C30</f>
        <v>0.86048840833333329</v>
      </c>
    </row>
    <row r="31" spans="1:5" ht="49.5" customHeight="1">
      <c r="A31" s="11" t="s">
        <v>36</v>
      </c>
      <c r="B31" s="24" t="s">
        <v>37</v>
      </c>
      <c r="C31" s="12">
        <v>1200000</v>
      </c>
      <c r="D31" s="12">
        <v>1022586.09</v>
      </c>
      <c r="E31" s="13">
        <f t="shared" ref="E31" si="3">D31/C31</f>
        <v>0.85215507499999998</v>
      </c>
    </row>
    <row r="32" spans="1:5" ht="30">
      <c r="A32" s="11" t="s">
        <v>38</v>
      </c>
      <c r="B32" s="24" t="s">
        <v>39</v>
      </c>
      <c r="C32" s="12">
        <v>0</v>
      </c>
      <c r="D32" s="12">
        <v>10000</v>
      </c>
      <c r="E32" s="13">
        <v>0</v>
      </c>
    </row>
    <row r="33" spans="1:5" ht="43.5">
      <c r="A33" s="20" t="s">
        <v>40</v>
      </c>
      <c r="B33" s="23" t="s">
        <v>41</v>
      </c>
      <c r="C33" s="9">
        <v>0</v>
      </c>
      <c r="D33" s="9">
        <v>3.97</v>
      </c>
      <c r="E33" s="10">
        <v>0</v>
      </c>
    </row>
    <row r="34" spans="1:5">
      <c r="A34" s="11" t="s">
        <v>42</v>
      </c>
      <c r="B34" s="24" t="s">
        <v>43</v>
      </c>
      <c r="C34" s="12">
        <v>0</v>
      </c>
      <c r="D34" s="12">
        <v>3.97</v>
      </c>
      <c r="E34" s="13">
        <v>0</v>
      </c>
    </row>
    <row r="35" spans="1:5" ht="57.75">
      <c r="A35" s="20" t="s">
        <v>44</v>
      </c>
      <c r="B35" s="23" t="s">
        <v>45</v>
      </c>
      <c r="C35" s="9">
        <v>1434800</v>
      </c>
      <c r="D35" s="9">
        <v>803903.75</v>
      </c>
      <c r="E35" s="10">
        <f>D35/C35</f>
        <v>0.56028976163925281</v>
      </c>
    </row>
    <row r="36" spans="1:5" ht="105">
      <c r="A36" s="11" t="s">
        <v>271</v>
      </c>
      <c r="B36" s="24" t="s">
        <v>46</v>
      </c>
      <c r="C36" s="12">
        <v>147000</v>
      </c>
      <c r="D36" s="12">
        <v>132659.45000000001</v>
      </c>
      <c r="E36" s="13">
        <f t="shared" ref="E36:E41" si="4">D36/C36</f>
        <v>0.90244523809523813</v>
      </c>
    </row>
    <row r="37" spans="1:5" ht="90">
      <c r="A37" s="11" t="s">
        <v>272</v>
      </c>
      <c r="B37" s="24" t="s">
        <v>47</v>
      </c>
      <c r="C37" s="12">
        <v>400000</v>
      </c>
      <c r="D37" s="12">
        <v>152291.65</v>
      </c>
      <c r="E37" s="13">
        <f t="shared" si="4"/>
        <v>0.380729125</v>
      </c>
    </row>
    <row r="38" spans="1:5" ht="90">
      <c r="A38" s="11" t="s">
        <v>273</v>
      </c>
      <c r="B38" s="24" t="s">
        <v>48</v>
      </c>
      <c r="C38" s="12">
        <v>350000</v>
      </c>
      <c r="D38" s="12">
        <v>119727.76</v>
      </c>
      <c r="E38" s="13">
        <f t="shared" si="4"/>
        <v>0.34207931428571425</v>
      </c>
    </row>
    <row r="39" spans="1:5" ht="78.75" customHeight="1">
      <c r="A39" s="11" t="s">
        <v>274</v>
      </c>
      <c r="B39" s="24" t="s">
        <v>49</v>
      </c>
      <c r="C39" s="12">
        <v>381300</v>
      </c>
      <c r="D39" s="12">
        <v>250460.89</v>
      </c>
      <c r="E39" s="13">
        <f t="shared" si="4"/>
        <v>0.65686045108838187</v>
      </c>
    </row>
    <row r="40" spans="1:5" ht="45">
      <c r="A40" s="11" t="s">
        <v>50</v>
      </c>
      <c r="B40" s="24" t="s">
        <v>51</v>
      </c>
      <c r="C40" s="12">
        <v>151300</v>
      </c>
      <c r="D40" s="12">
        <v>135564</v>
      </c>
      <c r="E40" s="13">
        <f t="shared" si="4"/>
        <v>0.89599471249173823</v>
      </c>
    </row>
    <row r="41" spans="1:5" ht="90">
      <c r="A41" s="11" t="s">
        <v>275</v>
      </c>
      <c r="B41" s="24" t="s">
        <v>52</v>
      </c>
      <c r="C41" s="12">
        <v>5200</v>
      </c>
      <c r="D41" s="12">
        <v>13200</v>
      </c>
      <c r="E41" s="13">
        <f t="shared" si="4"/>
        <v>2.5384615384615383</v>
      </c>
    </row>
    <row r="42" spans="1:5" ht="29.25">
      <c r="A42" s="20" t="s">
        <v>53</v>
      </c>
      <c r="B42" s="23" t="s">
        <v>54</v>
      </c>
      <c r="C42" s="9">
        <v>163900</v>
      </c>
      <c r="D42" s="9">
        <v>-5274.58</v>
      </c>
      <c r="E42" s="10">
        <f>D42/C42</f>
        <v>-3.2181696156192797E-2</v>
      </c>
    </row>
    <row r="43" spans="1:5" ht="30">
      <c r="A43" s="11" t="s">
        <v>55</v>
      </c>
      <c r="B43" s="24" t="s">
        <v>56</v>
      </c>
      <c r="C43" s="12">
        <v>20700</v>
      </c>
      <c r="D43" s="12">
        <v>4705.1099999999997</v>
      </c>
      <c r="E43" s="13">
        <f t="shared" ref="E43:E44" si="5">D43/C43</f>
        <v>0.22729999999999997</v>
      </c>
    </row>
    <row r="44" spans="1:5" ht="30">
      <c r="A44" s="11" t="s">
        <v>57</v>
      </c>
      <c r="B44" s="24" t="s">
        <v>58</v>
      </c>
      <c r="C44" s="12">
        <v>143200</v>
      </c>
      <c r="D44" s="12">
        <v>0</v>
      </c>
      <c r="E44" s="13">
        <f t="shared" si="5"/>
        <v>0</v>
      </c>
    </row>
    <row r="45" spans="1:5">
      <c r="A45" s="11" t="s">
        <v>59</v>
      </c>
      <c r="B45" s="24" t="s">
        <v>60</v>
      </c>
      <c r="C45" s="12">
        <v>0</v>
      </c>
      <c r="D45" s="12">
        <v>-9979.69</v>
      </c>
      <c r="E45" s="13">
        <v>0</v>
      </c>
    </row>
    <row r="46" spans="1:5" ht="29.25">
      <c r="A46" s="20" t="s">
        <v>61</v>
      </c>
      <c r="B46" s="23" t="s">
        <v>62</v>
      </c>
      <c r="C46" s="9">
        <v>9329520</v>
      </c>
      <c r="D46" s="9">
        <v>6303586.04</v>
      </c>
      <c r="E46" s="10">
        <f>D46/C46</f>
        <v>0.67566027405482809</v>
      </c>
    </row>
    <row r="47" spans="1:5" ht="45">
      <c r="A47" s="11" t="s">
        <v>63</v>
      </c>
      <c r="B47" s="24" t="s">
        <v>64</v>
      </c>
      <c r="C47" s="12">
        <v>71000</v>
      </c>
      <c r="D47" s="12">
        <v>71384.83</v>
      </c>
      <c r="E47" s="13">
        <f t="shared" ref="E47:E49" si="6">D47/C47</f>
        <v>1.0054201408450705</v>
      </c>
    </row>
    <row r="48" spans="1:5" ht="45">
      <c r="A48" s="11" t="s">
        <v>65</v>
      </c>
      <c r="B48" s="24" t="s">
        <v>66</v>
      </c>
      <c r="C48" s="12">
        <v>5520</v>
      </c>
      <c r="D48" s="12">
        <v>4420.92</v>
      </c>
      <c r="E48" s="13">
        <f t="shared" si="6"/>
        <v>0.80089130434782607</v>
      </c>
    </row>
    <row r="49" spans="1:5" ht="30">
      <c r="A49" s="11" t="s">
        <v>67</v>
      </c>
      <c r="B49" s="24" t="s">
        <v>68</v>
      </c>
      <c r="C49" s="12">
        <v>9253000</v>
      </c>
      <c r="D49" s="12">
        <v>6227780.29</v>
      </c>
      <c r="E49" s="13">
        <f t="shared" si="6"/>
        <v>0.67305525667351129</v>
      </c>
    </row>
    <row r="50" spans="1:5" ht="29.25">
      <c r="A50" s="20" t="s">
        <v>69</v>
      </c>
      <c r="B50" s="23" t="s">
        <v>70</v>
      </c>
      <c r="C50" s="9">
        <v>165000</v>
      </c>
      <c r="D50" s="9">
        <v>930419.91</v>
      </c>
      <c r="E50" s="10">
        <f>D50/C50</f>
        <v>5.6389085454545453</v>
      </c>
    </row>
    <row r="51" spans="1:5" ht="109.5" customHeight="1">
      <c r="A51" s="11" t="s">
        <v>239</v>
      </c>
      <c r="B51" s="24" t="s">
        <v>71</v>
      </c>
      <c r="C51" s="12">
        <v>0</v>
      </c>
      <c r="D51" s="12">
        <v>833.33</v>
      </c>
      <c r="E51" s="13">
        <v>0</v>
      </c>
    </row>
    <row r="52" spans="1:5" ht="60">
      <c r="A52" s="11" t="s">
        <v>240</v>
      </c>
      <c r="B52" s="24" t="s">
        <v>72</v>
      </c>
      <c r="C52" s="12">
        <v>140000</v>
      </c>
      <c r="D52" s="12">
        <v>794756.38</v>
      </c>
      <c r="E52" s="13">
        <f t="shared" ref="E52:E53" si="7">D52/C52</f>
        <v>5.676831285714286</v>
      </c>
    </row>
    <row r="53" spans="1:5" ht="45" customHeight="1">
      <c r="A53" s="11" t="s">
        <v>241</v>
      </c>
      <c r="B53" s="24" t="s">
        <v>73</v>
      </c>
      <c r="C53" s="12">
        <v>25000</v>
      </c>
      <c r="D53" s="12">
        <v>134830.20000000001</v>
      </c>
      <c r="E53" s="13">
        <f t="shared" si="7"/>
        <v>5.3932080000000004</v>
      </c>
    </row>
    <row r="54" spans="1:5" ht="29.25">
      <c r="A54" s="20" t="s">
        <v>74</v>
      </c>
      <c r="B54" s="23" t="s">
        <v>75</v>
      </c>
      <c r="C54" s="9">
        <v>83656</v>
      </c>
      <c r="D54" s="9">
        <v>119545.45</v>
      </c>
      <c r="E54" s="10">
        <f>D54/C54</f>
        <v>1.4290122645118102</v>
      </c>
    </row>
    <row r="55" spans="1:5" ht="45">
      <c r="A55" s="11" t="s">
        <v>76</v>
      </c>
      <c r="B55" s="24" t="s">
        <v>77</v>
      </c>
      <c r="C55" s="12">
        <v>53656</v>
      </c>
      <c r="D55" s="12">
        <v>77299.78</v>
      </c>
      <c r="E55" s="13">
        <f t="shared" ref="E55:E69" si="8">D55/C55</f>
        <v>1.4406549127776949</v>
      </c>
    </row>
    <row r="56" spans="1:5" ht="95.25" customHeight="1">
      <c r="A56" s="11" t="s">
        <v>242</v>
      </c>
      <c r="B56" s="24" t="s">
        <v>78</v>
      </c>
      <c r="C56" s="12">
        <v>6300</v>
      </c>
      <c r="D56" s="12">
        <v>11934.84</v>
      </c>
      <c r="E56" s="13">
        <f t="shared" si="8"/>
        <v>1.8944190476190477</v>
      </c>
    </row>
    <row r="57" spans="1:5" ht="123.75" customHeight="1">
      <c r="A57" s="11" t="s">
        <v>243</v>
      </c>
      <c r="B57" s="24" t="s">
        <v>79</v>
      </c>
      <c r="C57" s="12">
        <v>4750</v>
      </c>
      <c r="D57" s="12">
        <v>6909.61</v>
      </c>
      <c r="E57" s="13">
        <f t="shared" si="8"/>
        <v>1.4546547368421052</v>
      </c>
    </row>
    <row r="58" spans="1:5" ht="96" customHeight="1">
      <c r="A58" s="11" t="s">
        <v>244</v>
      </c>
      <c r="B58" s="24" t="s">
        <v>80</v>
      </c>
      <c r="C58" s="12">
        <v>231</v>
      </c>
      <c r="D58" s="12">
        <v>14550.44</v>
      </c>
      <c r="E58" s="13">
        <f t="shared" si="8"/>
        <v>62.98891774891775</v>
      </c>
    </row>
    <row r="59" spans="1:5" ht="105">
      <c r="A59" s="11" t="s">
        <v>81</v>
      </c>
      <c r="B59" s="24" t="s">
        <v>82</v>
      </c>
      <c r="C59" s="12">
        <v>15000</v>
      </c>
      <c r="D59" s="12">
        <v>1007</v>
      </c>
      <c r="E59" s="13">
        <f t="shared" si="8"/>
        <v>6.7133333333333337E-2</v>
      </c>
    </row>
    <row r="60" spans="1:5" ht="90">
      <c r="A60" s="11" t="s">
        <v>83</v>
      </c>
      <c r="B60" s="24" t="s">
        <v>84</v>
      </c>
      <c r="C60" s="12">
        <v>1000</v>
      </c>
      <c r="D60" s="12">
        <v>2006.5</v>
      </c>
      <c r="E60" s="13">
        <f t="shared" si="8"/>
        <v>2.0065</v>
      </c>
    </row>
    <row r="61" spans="1:5" ht="94.5" customHeight="1">
      <c r="A61" s="11" t="s">
        <v>85</v>
      </c>
      <c r="B61" s="24" t="s">
        <v>86</v>
      </c>
      <c r="C61" s="12">
        <v>2000</v>
      </c>
      <c r="D61" s="12">
        <v>1550</v>
      </c>
      <c r="E61" s="13">
        <f t="shared" si="8"/>
        <v>0.77500000000000002</v>
      </c>
    </row>
    <row r="62" spans="1:5" ht="107.25" customHeight="1">
      <c r="A62" s="11" t="s">
        <v>245</v>
      </c>
      <c r="B62" s="24" t="s">
        <v>87</v>
      </c>
      <c r="C62" s="12">
        <v>1000</v>
      </c>
      <c r="D62" s="12">
        <v>2250</v>
      </c>
      <c r="E62" s="13">
        <f t="shared" si="8"/>
        <v>2.25</v>
      </c>
    </row>
    <row r="63" spans="1:5" ht="138" customHeight="1">
      <c r="A63" s="11" t="s">
        <v>246</v>
      </c>
      <c r="B63" s="24" t="s">
        <v>88</v>
      </c>
      <c r="C63" s="12">
        <v>0</v>
      </c>
      <c r="D63" s="12">
        <v>327.83</v>
      </c>
      <c r="E63" s="13" t="e">
        <f t="shared" si="8"/>
        <v>#DIV/0!</v>
      </c>
    </row>
    <row r="64" spans="1:5" ht="105">
      <c r="A64" s="11" t="s">
        <v>89</v>
      </c>
      <c r="B64" s="24" t="s">
        <v>90</v>
      </c>
      <c r="C64" s="12">
        <v>0</v>
      </c>
      <c r="D64" s="12">
        <v>795.83</v>
      </c>
      <c r="E64" s="13">
        <v>0</v>
      </c>
    </row>
    <row r="65" spans="1:5" ht="90" customHeight="1">
      <c r="A65" s="11" t="s">
        <v>247</v>
      </c>
      <c r="B65" s="24" t="s">
        <v>91</v>
      </c>
      <c r="C65" s="12">
        <v>6500</v>
      </c>
      <c r="D65" s="12">
        <v>1000</v>
      </c>
      <c r="E65" s="13">
        <f t="shared" si="8"/>
        <v>0.15384615384615385</v>
      </c>
    </row>
    <row r="66" spans="1:5" ht="109.5" customHeight="1">
      <c r="A66" s="11" t="s">
        <v>248</v>
      </c>
      <c r="B66" s="24" t="s">
        <v>92</v>
      </c>
      <c r="C66" s="12">
        <v>16875</v>
      </c>
      <c r="D66" s="12">
        <v>34967.730000000003</v>
      </c>
      <c r="E66" s="13">
        <f t="shared" si="8"/>
        <v>2.0721617777777781</v>
      </c>
    </row>
    <row r="67" spans="1:5" ht="60">
      <c r="A67" s="11" t="s">
        <v>249</v>
      </c>
      <c r="B67" s="24" t="s">
        <v>93</v>
      </c>
      <c r="C67" s="12">
        <v>0</v>
      </c>
      <c r="D67" s="12">
        <v>2800</v>
      </c>
      <c r="E67" s="13">
        <v>0</v>
      </c>
    </row>
    <row r="68" spans="1:5" ht="90">
      <c r="A68" s="11" t="s">
        <v>250</v>
      </c>
      <c r="B68" s="24" t="s">
        <v>94</v>
      </c>
      <c r="C68" s="12">
        <v>0</v>
      </c>
      <c r="D68" s="12">
        <v>666.72</v>
      </c>
      <c r="E68" s="13">
        <v>0</v>
      </c>
    </row>
    <row r="69" spans="1:5" ht="75">
      <c r="A69" s="11" t="s">
        <v>251</v>
      </c>
      <c r="B69" s="24" t="s">
        <v>95</v>
      </c>
      <c r="C69" s="12">
        <v>30000</v>
      </c>
      <c r="D69" s="12">
        <v>32985.06</v>
      </c>
      <c r="E69" s="13">
        <f t="shared" si="8"/>
        <v>1.099502</v>
      </c>
    </row>
    <row r="70" spans="1:5" ht="120">
      <c r="A70" s="11" t="s">
        <v>252</v>
      </c>
      <c r="B70" s="24" t="s">
        <v>96</v>
      </c>
      <c r="C70" s="12">
        <v>0</v>
      </c>
      <c r="D70" s="12">
        <v>5793.89</v>
      </c>
      <c r="E70" s="13">
        <v>0</v>
      </c>
    </row>
    <row r="71" spans="1:5" ht="24.75" customHeight="1">
      <c r="A71" s="20" t="s">
        <v>97</v>
      </c>
      <c r="B71" s="23" t="s">
        <v>98</v>
      </c>
      <c r="C71" s="9">
        <v>0</v>
      </c>
      <c r="D71" s="9">
        <v>-1119.9100000000001</v>
      </c>
      <c r="E71" s="10">
        <v>0</v>
      </c>
    </row>
    <row r="72" spans="1:5" ht="30">
      <c r="A72" s="11" t="s">
        <v>99</v>
      </c>
      <c r="B72" s="24" t="s">
        <v>100</v>
      </c>
      <c r="C72" s="12">
        <v>0</v>
      </c>
      <c r="D72" s="12">
        <v>-1119.9100000000001</v>
      </c>
      <c r="E72" s="13">
        <v>0</v>
      </c>
    </row>
    <row r="73" spans="1:5" ht="24.75" customHeight="1">
      <c r="A73" s="20" t="s">
        <v>101</v>
      </c>
      <c r="B73" s="23" t="s">
        <v>102</v>
      </c>
      <c r="C73" s="9">
        <v>238385775.27000001</v>
      </c>
      <c r="D73" s="9">
        <f>D74+D77+D85+D91+D96</f>
        <v>178308088.59</v>
      </c>
      <c r="E73" s="10">
        <f>D73/C73</f>
        <v>0.74798124337765148</v>
      </c>
    </row>
    <row r="74" spans="1:5" ht="29.25">
      <c r="A74" s="21" t="s">
        <v>103</v>
      </c>
      <c r="B74" s="25" t="s">
        <v>104</v>
      </c>
      <c r="C74" s="14">
        <v>98646433.239999995</v>
      </c>
      <c r="D74" s="14">
        <v>74954605.239999995</v>
      </c>
      <c r="E74" s="15">
        <f t="shared" ref="E74:E97" si="9">D74/C74</f>
        <v>0.75983087049524223</v>
      </c>
    </row>
    <row r="75" spans="1:5" ht="45">
      <c r="A75" s="11" t="s">
        <v>105</v>
      </c>
      <c r="B75" s="24" t="s">
        <v>106</v>
      </c>
      <c r="C75" s="12">
        <v>73309700</v>
      </c>
      <c r="D75" s="12">
        <v>54982277</v>
      </c>
      <c r="E75" s="13">
        <f t="shared" si="9"/>
        <v>0.75000002728151938</v>
      </c>
    </row>
    <row r="76" spans="1:5" ht="45">
      <c r="A76" s="11" t="s">
        <v>107</v>
      </c>
      <c r="B76" s="24" t="s">
        <v>108</v>
      </c>
      <c r="C76" s="12">
        <v>25336733.239999998</v>
      </c>
      <c r="D76" s="12">
        <v>19972328.239999998</v>
      </c>
      <c r="E76" s="13">
        <f t="shared" si="9"/>
        <v>0.78827558591764213</v>
      </c>
    </row>
    <row r="77" spans="1:5" ht="43.5">
      <c r="A77" s="21" t="s">
        <v>253</v>
      </c>
      <c r="B77" s="25" t="s">
        <v>109</v>
      </c>
      <c r="C77" s="14">
        <v>42432019.810000002</v>
      </c>
      <c r="D77" s="14">
        <v>31708976.449999999</v>
      </c>
      <c r="E77" s="15">
        <f t="shared" si="9"/>
        <v>0.74728887740873251</v>
      </c>
    </row>
    <row r="78" spans="1:5" ht="75">
      <c r="A78" s="11" t="s">
        <v>255</v>
      </c>
      <c r="B78" s="24" t="s">
        <v>110</v>
      </c>
      <c r="C78" s="12">
        <v>4795924.34</v>
      </c>
      <c r="D78" s="12">
        <v>4795924.34</v>
      </c>
      <c r="E78" s="13">
        <f t="shared" si="9"/>
        <v>1</v>
      </c>
    </row>
    <row r="79" spans="1:5" ht="76.5" customHeight="1">
      <c r="A79" s="11" t="s">
        <v>254</v>
      </c>
      <c r="B79" s="24" t="s">
        <v>111</v>
      </c>
      <c r="C79" s="12">
        <v>2502919.2000000002</v>
      </c>
      <c r="D79" s="12">
        <v>2502919.2000000002</v>
      </c>
      <c r="E79" s="13">
        <f t="shared" si="9"/>
        <v>1</v>
      </c>
    </row>
    <row r="80" spans="1:5" ht="75">
      <c r="A80" s="11" t="s">
        <v>256</v>
      </c>
      <c r="B80" s="24" t="s">
        <v>112</v>
      </c>
      <c r="C80" s="12">
        <v>3984616.79</v>
      </c>
      <c r="D80" s="12">
        <v>2073878.03</v>
      </c>
      <c r="E80" s="13">
        <f t="shared" si="9"/>
        <v>0.52047113669869371</v>
      </c>
    </row>
    <row r="81" spans="1:5" ht="45">
      <c r="A81" s="11" t="s">
        <v>257</v>
      </c>
      <c r="B81" s="24" t="s">
        <v>113</v>
      </c>
      <c r="C81" s="12">
        <v>2789090.78</v>
      </c>
      <c r="D81" s="12">
        <v>2789090.78</v>
      </c>
      <c r="E81" s="13">
        <f t="shared" si="9"/>
        <v>1</v>
      </c>
    </row>
    <row r="82" spans="1:5" ht="30">
      <c r="A82" s="11" t="s">
        <v>258</v>
      </c>
      <c r="B82" s="24" t="s">
        <v>114</v>
      </c>
      <c r="C82" s="12">
        <v>35475</v>
      </c>
      <c r="D82" s="12">
        <v>35475</v>
      </c>
      <c r="E82" s="13">
        <f t="shared" si="9"/>
        <v>1</v>
      </c>
    </row>
    <row r="83" spans="1:5" ht="45">
      <c r="A83" s="11" t="s">
        <v>259</v>
      </c>
      <c r="B83" s="24" t="s">
        <v>115</v>
      </c>
      <c r="C83" s="12">
        <v>84322.34</v>
      </c>
      <c r="D83" s="12">
        <v>0</v>
      </c>
      <c r="E83" s="13">
        <f t="shared" si="9"/>
        <v>0</v>
      </c>
    </row>
    <row r="84" spans="1:5">
      <c r="A84" s="11" t="s">
        <v>116</v>
      </c>
      <c r="B84" s="24" t="s">
        <v>117</v>
      </c>
      <c r="C84" s="12">
        <v>28239671.359999999</v>
      </c>
      <c r="D84" s="12">
        <v>19511689.100000001</v>
      </c>
      <c r="E84" s="13">
        <f t="shared" si="9"/>
        <v>0.6909318756321392</v>
      </c>
    </row>
    <row r="85" spans="1:5" ht="29.25">
      <c r="A85" s="21" t="s">
        <v>118</v>
      </c>
      <c r="B85" s="25" t="s">
        <v>119</v>
      </c>
      <c r="C85" s="14">
        <v>62891274.229999997</v>
      </c>
      <c r="D85" s="14">
        <v>46472674.170000002</v>
      </c>
      <c r="E85" s="15">
        <f t="shared" si="9"/>
        <v>0.73893675615546528</v>
      </c>
    </row>
    <row r="86" spans="1:5" ht="45">
      <c r="A86" s="11" t="s">
        <v>260</v>
      </c>
      <c r="B86" s="24" t="s">
        <v>120</v>
      </c>
      <c r="C86" s="12">
        <v>1920296.56</v>
      </c>
      <c r="D86" s="12">
        <v>1027309.17</v>
      </c>
      <c r="E86" s="13">
        <f t="shared" si="9"/>
        <v>0.53497422814734408</v>
      </c>
    </row>
    <row r="87" spans="1:5" ht="75">
      <c r="A87" s="11" t="s">
        <v>261</v>
      </c>
      <c r="B87" s="24" t="s">
        <v>121</v>
      </c>
      <c r="C87" s="12">
        <v>2120986</v>
      </c>
      <c r="D87" s="12">
        <v>1350365</v>
      </c>
      <c r="E87" s="13">
        <f t="shared" si="9"/>
        <v>0.63666851172049221</v>
      </c>
    </row>
    <row r="88" spans="1:5" ht="63.75" customHeight="1">
      <c r="A88" s="11" t="s">
        <v>262</v>
      </c>
      <c r="B88" s="24" t="s">
        <v>122</v>
      </c>
      <c r="C88" s="12">
        <v>460.67</v>
      </c>
      <c r="D88" s="12">
        <v>0</v>
      </c>
      <c r="E88" s="13">
        <f t="shared" si="9"/>
        <v>0</v>
      </c>
    </row>
    <row r="89" spans="1:5">
      <c r="A89" s="11" t="s">
        <v>123</v>
      </c>
      <c r="B89" s="24" t="s">
        <v>124</v>
      </c>
      <c r="C89" s="12">
        <v>58849531</v>
      </c>
      <c r="D89" s="12">
        <v>44095000</v>
      </c>
      <c r="E89" s="13">
        <f t="shared" si="9"/>
        <v>0.749283796331359</v>
      </c>
    </row>
    <row r="90" spans="1:5" ht="21.75" customHeight="1">
      <c r="A90" s="11" t="s">
        <v>125</v>
      </c>
      <c r="B90" s="24" t="s">
        <v>126</v>
      </c>
      <c r="C90" s="12">
        <v>58849531</v>
      </c>
      <c r="D90" s="12">
        <v>44095000</v>
      </c>
      <c r="E90" s="13">
        <f t="shared" si="9"/>
        <v>0.749283796331359</v>
      </c>
    </row>
    <row r="91" spans="1:5" ht="19.5" customHeight="1">
      <c r="A91" s="21" t="s">
        <v>127</v>
      </c>
      <c r="B91" s="25" t="s">
        <v>128</v>
      </c>
      <c r="C91" s="14">
        <v>34712426.579999998</v>
      </c>
      <c r="D91" s="14">
        <f>D92+D93+D94+D95</f>
        <v>25468211.32</v>
      </c>
      <c r="E91" s="15">
        <f t="shared" si="9"/>
        <v>0.73369147101556509</v>
      </c>
    </row>
    <row r="92" spans="1:5" ht="75">
      <c r="A92" s="11" t="s">
        <v>263</v>
      </c>
      <c r="B92" s="24" t="s">
        <v>129</v>
      </c>
      <c r="C92" s="12">
        <v>29284556.390000001</v>
      </c>
      <c r="D92" s="12">
        <v>21535431.449999999</v>
      </c>
      <c r="E92" s="13">
        <f t="shared" si="9"/>
        <v>0.73538527144477595</v>
      </c>
    </row>
    <row r="93" spans="1:5" ht="90">
      <c r="A93" s="11" t="s">
        <v>264</v>
      </c>
      <c r="B93" s="24" t="s">
        <v>130</v>
      </c>
      <c r="C93" s="12">
        <v>213533.43</v>
      </c>
      <c r="D93" s="12">
        <v>53351.8</v>
      </c>
      <c r="E93" s="13">
        <f t="shared" si="9"/>
        <v>0.24985221283618217</v>
      </c>
    </row>
    <row r="94" spans="1:5" ht="135.75" customHeight="1">
      <c r="A94" s="11" t="s">
        <v>265</v>
      </c>
      <c r="B94" s="24" t="s">
        <v>131</v>
      </c>
      <c r="C94" s="12">
        <v>3593520</v>
      </c>
      <c r="D94" s="12">
        <v>2696219.2</v>
      </c>
      <c r="E94" s="13">
        <f t="shared" si="9"/>
        <v>0.75030031835080924</v>
      </c>
    </row>
    <row r="95" spans="1:5" ht="30">
      <c r="A95" s="11" t="s">
        <v>132</v>
      </c>
      <c r="B95" s="24" t="s">
        <v>133</v>
      </c>
      <c r="C95" s="12">
        <v>1620816.76</v>
      </c>
      <c r="D95" s="12">
        <v>1183208.8700000001</v>
      </c>
      <c r="E95" s="13">
        <f t="shared" si="9"/>
        <v>0.73000779557585527</v>
      </c>
    </row>
    <row r="96" spans="1:5" s="16" customFormat="1" ht="57">
      <c r="A96" s="21" t="s">
        <v>134</v>
      </c>
      <c r="B96" s="25" t="s">
        <v>135</v>
      </c>
      <c r="C96" s="14">
        <v>-296378.59000000003</v>
      </c>
      <c r="D96" s="14">
        <v>-296378.59000000003</v>
      </c>
      <c r="E96" s="15">
        <f t="shared" si="9"/>
        <v>1</v>
      </c>
    </row>
    <row r="97" spans="1:5" ht="60">
      <c r="A97" s="11" t="s">
        <v>266</v>
      </c>
      <c r="B97" s="24" t="s">
        <v>136</v>
      </c>
      <c r="C97" s="12">
        <v>-296378.59000000003</v>
      </c>
      <c r="D97" s="12">
        <v>-296378.59000000003</v>
      </c>
      <c r="E97" s="13">
        <f t="shared" si="9"/>
        <v>1</v>
      </c>
    </row>
    <row r="98" spans="1:5">
      <c r="A98" s="17"/>
    </row>
  </sheetData>
  <mergeCells count="2">
    <mergeCell ref="A1:E1"/>
    <mergeCell ref="A3:E3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2:E40"/>
  <sheetViews>
    <sheetView workbookViewId="0">
      <selection activeCell="I7" sqref="I7"/>
    </sheetView>
  </sheetViews>
  <sheetFormatPr defaultRowHeight="15"/>
  <cols>
    <col min="1" max="1" width="52.28515625" style="1" customWidth="1"/>
    <col min="2" max="2" width="15.7109375" style="22" customWidth="1"/>
    <col min="3" max="3" width="17" style="22" customWidth="1"/>
    <col min="4" max="5" width="15.7109375" style="22" customWidth="1"/>
    <col min="6" max="16384" width="9.140625" style="1"/>
  </cols>
  <sheetData>
    <row r="2" spans="1:5">
      <c r="A2" s="55" t="s">
        <v>279</v>
      </c>
      <c r="B2" s="56"/>
      <c r="C2" s="56"/>
      <c r="D2" s="56"/>
      <c r="E2" s="56"/>
    </row>
    <row r="3" spans="1:5">
      <c r="A3" s="27"/>
      <c r="B3" s="28"/>
      <c r="C3" s="28"/>
      <c r="D3" s="28"/>
      <c r="E3" s="28" t="s">
        <v>230</v>
      </c>
    </row>
    <row r="4" spans="1:5" ht="28.5">
      <c r="A4" s="29" t="s">
        <v>227</v>
      </c>
      <c r="B4" s="29" t="s">
        <v>226</v>
      </c>
      <c r="C4" s="29" t="s">
        <v>223</v>
      </c>
      <c r="D4" s="29" t="s">
        <v>224</v>
      </c>
      <c r="E4" s="29" t="s">
        <v>225</v>
      </c>
    </row>
    <row r="5" spans="1:5" s="40" customFormat="1" ht="24.75" customHeight="1">
      <c r="A5" s="41" t="s">
        <v>137</v>
      </c>
      <c r="B5" s="38"/>
      <c r="C5" s="39">
        <v>317671989.91000003</v>
      </c>
      <c r="D5" s="39">
        <v>222333066.74000001</v>
      </c>
      <c r="E5" s="39">
        <f>D5/C5*100</f>
        <v>69.988250082416599</v>
      </c>
    </row>
    <row r="6" spans="1:5" s="16" customFormat="1" ht="14.25">
      <c r="A6" s="35" t="s">
        <v>138</v>
      </c>
      <c r="B6" s="35" t="s">
        <v>139</v>
      </c>
      <c r="C6" s="36">
        <v>59725740.490000002</v>
      </c>
      <c r="D6" s="36">
        <v>35942488.469999999</v>
      </c>
      <c r="E6" s="37">
        <f t="shared" ref="E6:E40" si="0">D6/C6*100</f>
        <v>60.17922620150339</v>
      </c>
    </row>
    <row r="7" spans="1:5" ht="36.75" customHeight="1">
      <c r="A7" s="30" t="s">
        <v>140</v>
      </c>
      <c r="B7" s="24" t="s">
        <v>141</v>
      </c>
      <c r="C7" s="33">
        <v>2633170</v>
      </c>
      <c r="D7" s="33">
        <v>2247568.9</v>
      </c>
      <c r="E7" s="32">
        <f t="shared" si="0"/>
        <v>85.356011955171894</v>
      </c>
    </row>
    <row r="8" spans="1:5" ht="48.75" customHeight="1">
      <c r="A8" s="30" t="s">
        <v>142</v>
      </c>
      <c r="B8" s="24" t="s">
        <v>143</v>
      </c>
      <c r="C8" s="33">
        <v>562082</v>
      </c>
      <c r="D8" s="33">
        <v>433034.8</v>
      </c>
      <c r="E8" s="32">
        <f t="shared" si="0"/>
        <v>77.041214627047296</v>
      </c>
    </row>
    <row r="9" spans="1:5" ht="60">
      <c r="A9" s="30" t="s">
        <v>276</v>
      </c>
      <c r="B9" s="24" t="s">
        <v>144</v>
      </c>
      <c r="C9" s="33">
        <v>17856496.359999999</v>
      </c>
      <c r="D9" s="33">
        <v>12526281.84</v>
      </c>
      <c r="E9" s="32">
        <f t="shared" si="0"/>
        <v>70.149717993166277</v>
      </c>
    </row>
    <row r="10" spans="1:5">
      <c r="A10" s="30" t="s">
        <v>145</v>
      </c>
      <c r="B10" s="24" t="s">
        <v>146</v>
      </c>
      <c r="C10" s="33">
        <v>460.67</v>
      </c>
      <c r="D10" s="33">
        <v>0</v>
      </c>
      <c r="E10" s="32">
        <f t="shared" si="0"/>
        <v>0</v>
      </c>
    </row>
    <row r="11" spans="1:5" ht="45">
      <c r="A11" s="30" t="s">
        <v>147</v>
      </c>
      <c r="B11" s="24" t="s">
        <v>148</v>
      </c>
      <c r="C11" s="33">
        <v>6414541.9900000002</v>
      </c>
      <c r="D11" s="33">
        <v>4067336.87</v>
      </c>
      <c r="E11" s="32">
        <f t="shared" si="0"/>
        <v>63.408063683125093</v>
      </c>
    </row>
    <row r="12" spans="1:5">
      <c r="A12" s="30" t="s">
        <v>149</v>
      </c>
      <c r="B12" s="24" t="s">
        <v>150</v>
      </c>
      <c r="C12" s="33">
        <v>80000</v>
      </c>
      <c r="D12" s="33">
        <v>0</v>
      </c>
      <c r="E12" s="32">
        <f t="shared" si="0"/>
        <v>0</v>
      </c>
    </row>
    <row r="13" spans="1:5">
      <c r="A13" s="30" t="s">
        <v>151</v>
      </c>
      <c r="B13" s="24" t="s">
        <v>152</v>
      </c>
      <c r="C13" s="33">
        <v>32178989.469999999</v>
      </c>
      <c r="D13" s="33">
        <v>16668266.060000001</v>
      </c>
      <c r="E13" s="32">
        <f t="shared" si="0"/>
        <v>51.798600063372348</v>
      </c>
    </row>
    <row r="14" spans="1:5" s="16" customFormat="1" ht="14.25">
      <c r="A14" s="35" t="s">
        <v>153</v>
      </c>
      <c r="B14" s="35" t="s">
        <v>154</v>
      </c>
      <c r="C14" s="36">
        <v>31564549.210000001</v>
      </c>
      <c r="D14" s="36">
        <v>25560797.670000002</v>
      </c>
      <c r="E14" s="37">
        <f t="shared" si="0"/>
        <v>80.97944786077305</v>
      </c>
    </row>
    <row r="15" spans="1:5">
      <c r="A15" s="30" t="s">
        <v>155</v>
      </c>
      <c r="B15" s="24" t="s">
        <v>156</v>
      </c>
      <c r="C15" s="33">
        <v>583903.64</v>
      </c>
      <c r="D15" s="33">
        <v>373107.9</v>
      </c>
      <c r="E15" s="32">
        <f t="shared" si="0"/>
        <v>63.898882356684751</v>
      </c>
    </row>
    <row r="16" spans="1:5">
      <c r="A16" s="30" t="s">
        <v>157</v>
      </c>
      <c r="B16" s="24" t="s">
        <v>158</v>
      </c>
      <c r="C16" s="33">
        <v>10760000</v>
      </c>
      <c r="D16" s="33">
        <v>8822500</v>
      </c>
      <c r="E16" s="32">
        <f t="shared" si="0"/>
        <v>81.99349442379183</v>
      </c>
    </row>
    <row r="17" spans="1:5">
      <c r="A17" s="30" t="s">
        <v>159</v>
      </c>
      <c r="B17" s="24" t="s">
        <v>160</v>
      </c>
      <c r="C17" s="33">
        <v>18338565.57</v>
      </c>
      <c r="D17" s="33">
        <v>14977830.49</v>
      </c>
      <c r="E17" s="32">
        <f t="shared" si="0"/>
        <v>81.673947904094447</v>
      </c>
    </row>
    <row r="18" spans="1:5">
      <c r="A18" s="30" t="s">
        <v>161</v>
      </c>
      <c r="B18" s="24" t="s">
        <v>162</v>
      </c>
      <c r="C18" s="33">
        <v>1882080</v>
      </c>
      <c r="D18" s="33">
        <v>1387359.28</v>
      </c>
      <c r="E18" s="32">
        <f t="shared" si="0"/>
        <v>73.714150301793751</v>
      </c>
    </row>
    <row r="19" spans="1:5" s="16" customFormat="1" ht="14.25">
      <c r="A19" s="35" t="s">
        <v>163</v>
      </c>
      <c r="B19" s="35" t="s">
        <v>164</v>
      </c>
      <c r="C19" s="36">
        <v>8304834.4100000001</v>
      </c>
      <c r="D19" s="36">
        <v>4775652.76</v>
      </c>
      <c r="E19" s="37">
        <f t="shared" si="0"/>
        <v>57.504491049810099</v>
      </c>
    </row>
    <row r="20" spans="1:5">
      <c r="A20" s="30" t="s">
        <v>165</v>
      </c>
      <c r="B20" s="24" t="s">
        <v>166</v>
      </c>
      <c r="C20" s="33">
        <v>3550000</v>
      </c>
      <c r="D20" s="33">
        <v>2946736.68</v>
      </c>
      <c r="E20" s="32">
        <f t="shared" si="0"/>
        <v>83.006667042253525</v>
      </c>
    </row>
    <row r="21" spans="1:5">
      <c r="A21" s="30" t="s">
        <v>167</v>
      </c>
      <c r="B21" s="24" t="s">
        <v>168</v>
      </c>
      <c r="C21" s="33">
        <v>4754834.41</v>
      </c>
      <c r="D21" s="33">
        <v>1828916.08</v>
      </c>
      <c r="E21" s="32">
        <f t="shared" si="0"/>
        <v>38.464348540793871</v>
      </c>
    </row>
    <row r="22" spans="1:5" s="16" customFormat="1" ht="14.25">
      <c r="A22" s="35" t="s">
        <v>169</v>
      </c>
      <c r="B22" s="35" t="s">
        <v>170</v>
      </c>
      <c r="C22" s="36">
        <v>169961172.81999999</v>
      </c>
      <c r="D22" s="36">
        <v>121507493.65000001</v>
      </c>
      <c r="E22" s="37">
        <f t="shared" si="0"/>
        <v>71.491324538389961</v>
      </c>
    </row>
    <row r="23" spans="1:5">
      <c r="A23" s="31" t="s">
        <v>171</v>
      </c>
      <c r="B23" s="34" t="s">
        <v>172</v>
      </c>
      <c r="C23" s="33">
        <v>52530139.18</v>
      </c>
      <c r="D23" s="33">
        <v>39020803.609999999</v>
      </c>
      <c r="E23" s="32">
        <f t="shared" si="0"/>
        <v>74.282696027686399</v>
      </c>
    </row>
    <row r="24" spans="1:5">
      <c r="A24" s="31" t="s">
        <v>173</v>
      </c>
      <c r="B24" s="34" t="s">
        <v>174</v>
      </c>
      <c r="C24" s="33">
        <v>85307705.420000002</v>
      </c>
      <c r="D24" s="33">
        <v>59493182.420000002</v>
      </c>
      <c r="E24" s="32">
        <f t="shared" si="0"/>
        <v>69.73951781623245</v>
      </c>
    </row>
    <row r="25" spans="1:5">
      <c r="A25" s="31" t="s">
        <v>175</v>
      </c>
      <c r="B25" s="34" t="s">
        <v>176</v>
      </c>
      <c r="C25" s="33">
        <v>23552757.23</v>
      </c>
      <c r="D25" s="33">
        <v>16959003.030000001</v>
      </c>
      <c r="E25" s="32">
        <f t="shared" si="0"/>
        <v>72.004321466018013</v>
      </c>
    </row>
    <row r="26" spans="1:5" ht="30">
      <c r="A26" s="31" t="s">
        <v>177</v>
      </c>
      <c r="B26" s="34" t="s">
        <v>178</v>
      </c>
      <c r="C26" s="33">
        <v>152200</v>
      </c>
      <c r="D26" s="33">
        <v>28068</v>
      </c>
      <c r="E26" s="32">
        <f t="shared" si="0"/>
        <v>18.441524310118265</v>
      </c>
    </row>
    <row r="27" spans="1:5">
      <c r="A27" s="31" t="s">
        <v>179</v>
      </c>
      <c r="B27" s="34" t="s">
        <v>180</v>
      </c>
      <c r="C27" s="33">
        <v>454300</v>
      </c>
      <c r="D27" s="33">
        <v>294980.37</v>
      </c>
      <c r="E27" s="32">
        <f t="shared" si="0"/>
        <v>64.930744001760957</v>
      </c>
    </row>
    <row r="28" spans="1:5">
      <c r="A28" s="31" t="s">
        <v>181</v>
      </c>
      <c r="B28" s="34" t="s">
        <v>182</v>
      </c>
      <c r="C28" s="33">
        <v>7964070.9900000002</v>
      </c>
      <c r="D28" s="33">
        <v>5711456.2199999997</v>
      </c>
      <c r="E28" s="32">
        <f t="shared" si="0"/>
        <v>71.715285149661881</v>
      </c>
    </row>
    <row r="29" spans="1:5" s="16" customFormat="1" ht="14.25">
      <c r="A29" s="35" t="s">
        <v>183</v>
      </c>
      <c r="B29" s="35" t="s">
        <v>184</v>
      </c>
      <c r="C29" s="36">
        <v>38838615.350000001</v>
      </c>
      <c r="D29" s="36">
        <v>27739549.510000002</v>
      </c>
      <c r="E29" s="37">
        <f t="shared" si="0"/>
        <v>71.422601604153229</v>
      </c>
    </row>
    <row r="30" spans="1:5">
      <c r="A30" s="30" t="s">
        <v>185</v>
      </c>
      <c r="B30" s="24" t="s">
        <v>186</v>
      </c>
      <c r="C30" s="33">
        <v>38838615.350000001</v>
      </c>
      <c r="D30" s="33">
        <v>27739549.510000002</v>
      </c>
      <c r="E30" s="32">
        <f t="shared" si="0"/>
        <v>71.422601604153229</v>
      </c>
    </row>
    <row r="31" spans="1:5" s="16" customFormat="1" ht="14.25">
      <c r="A31" s="35" t="s">
        <v>187</v>
      </c>
      <c r="B31" s="35" t="s">
        <v>188</v>
      </c>
      <c r="C31" s="36">
        <v>8319832.29</v>
      </c>
      <c r="D31" s="36">
        <v>6087841.7999999998</v>
      </c>
      <c r="E31" s="37">
        <f t="shared" si="0"/>
        <v>73.172650454952858</v>
      </c>
    </row>
    <row r="32" spans="1:5">
      <c r="A32" s="30" t="s">
        <v>189</v>
      </c>
      <c r="B32" s="24" t="s">
        <v>190</v>
      </c>
      <c r="C32" s="33">
        <v>1759002</v>
      </c>
      <c r="D32" s="33">
        <v>1295484.29</v>
      </c>
      <c r="E32" s="32">
        <f t="shared" si="0"/>
        <v>73.648824162792309</v>
      </c>
    </row>
    <row r="33" spans="1:5">
      <c r="A33" s="30" t="s">
        <v>191</v>
      </c>
      <c r="B33" s="24" t="s">
        <v>192</v>
      </c>
      <c r="C33" s="33">
        <v>2868251.6</v>
      </c>
      <c r="D33" s="33">
        <v>2832051.6</v>
      </c>
      <c r="E33" s="32">
        <f t="shared" si="0"/>
        <v>98.737907092948191</v>
      </c>
    </row>
    <row r="34" spans="1:5">
      <c r="A34" s="30" t="s">
        <v>193</v>
      </c>
      <c r="B34" s="24" t="s">
        <v>194</v>
      </c>
      <c r="C34" s="33">
        <v>3323078.69</v>
      </c>
      <c r="D34" s="33">
        <v>1655105.91</v>
      </c>
      <c r="E34" s="32">
        <f t="shared" si="0"/>
        <v>49.806401364512979</v>
      </c>
    </row>
    <row r="35" spans="1:5">
      <c r="A35" s="30" t="s">
        <v>195</v>
      </c>
      <c r="B35" s="24" t="s">
        <v>196</v>
      </c>
      <c r="C35" s="33">
        <v>369500</v>
      </c>
      <c r="D35" s="33">
        <v>305200</v>
      </c>
      <c r="E35" s="32">
        <f t="shared" si="0"/>
        <v>82.598105548037893</v>
      </c>
    </row>
    <row r="36" spans="1:5" s="16" customFormat="1" ht="14.25">
      <c r="A36" s="35" t="s">
        <v>197</v>
      </c>
      <c r="B36" s="35" t="s">
        <v>198</v>
      </c>
      <c r="C36" s="36">
        <v>955000</v>
      </c>
      <c r="D36" s="36">
        <v>717489</v>
      </c>
      <c r="E36" s="37">
        <f t="shared" si="0"/>
        <v>75.129738219895287</v>
      </c>
    </row>
    <row r="37" spans="1:5">
      <c r="A37" s="30" t="s">
        <v>199</v>
      </c>
      <c r="B37" s="24" t="s">
        <v>200</v>
      </c>
      <c r="C37" s="33">
        <v>955000</v>
      </c>
      <c r="D37" s="33">
        <v>717489</v>
      </c>
      <c r="E37" s="32">
        <f t="shared" si="0"/>
        <v>75.129738219895287</v>
      </c>
    </row>
    <row r="38" spans="1:5" s="16" customFormat="1" ht="28.5">
      <c r="A38" s="35" t="s">
        <v>201</v>
      </c>
      <c r="B38" s="35" t="s">
        <v>202</v>
      </c>
      <c r="C38" s="36">
        <v>2245.34</v>
      </c>
      <c r="D38" s="36">
        <v>1753.88</v>
      </c>
      <c r="E38" s="37">
        <f t="shared" si="0"/>
        <v>78.112000855104341</v>
      </c>
    </row>
    <row r="39" spans="1:5" ht="30">
      <c r="A39" s="30" t="s">
        <v>203</v>
      </c>
      <c r="B39" s="24" t="s">
        <v>204</v>
      </c>
      <c r="C39" s="33">
        <v>2245.34</v>
      </c>
      <c r="D39" s="33">
        <v>1753.88</v>
      </c>
      <c r="E39" s="32">
        <f t="shared" si="0"/>
        <v>78.112000855104341</v>
      </c>
    </row>
    <row r="40" spans="1:5" ht="19.5" customHeight="1">
      <c r="A40" s="30" t="s">
        <v>205</v>
      </c>
      <c r="B40" s="24" t="s">
        <v>206</v>
      </c>
      <c r="C40" s="33">
        <v>-20211018.640000001</v>
      </c>
      <c r="D40" s="33">
        <v>5790046.8799999999</v>
      </c>
      <c r="E40" s="32">
        <f t="shared" si="0"/>
        <v>-28.64797159971349</v>
      </c>
    </row>
  </sheetData>
  <mergeCells count="1">
    <mergeCell ref="A2:E2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21"/>
  <sheetViews>
    <sheetView tabSelected="1" topLeftCell="A4" workbookViewId="0">
      <selection activeCell="F6" sqref="F6"/>
    </sheetView>
  </sheetViews>
  <sheetFormatPr defaultRowHeight="15"/>
  <cols>
    <col min="1" max="1" width="50.7109375" style="1" customWidth="1"/>
    <col min="2" max="3" width="16.7109375" style="1" customWidth="1"/>
    <col min="4" max="16384" width="9.140625" style="1"/>
  </cols>
  <sheetData>
    <row r="1" spans="1:3">
      <c r="A1" s="57"/>
      <c r="B1" s="57"/>
      <c r="C1" s="57"/>
    </row>
    <row r="2" spans="1:3" ht="27.75" customHeight="1">
      <c r="A2" s="58" t="s">
        <v>280</v>
      </c>
      <c r="B2" s="58"/>
      <c r="C2" s="58"/>
    </row>
    <row r="3" spans="1:3" ht="27.75" customHeight="1">
      <c r="A3" s="45"/>
      <c r="B3" s="45"/>
      <c r="C3" s="45"/>
    </row>
    <row r="4" spans="1:3">
      <c r="A4" s="46"/>
      <c r="B4" s="46"/>
      <c r="C4" s="47" t="s">
        <v>230</v>
      </c>
    </row>
    <row r="5" spans="1:3">
      <c r="A5" s="42" t="s">
        <v>228</v>
      </c>
      <c r="B5" s="42" t="s">
        <v>223</v>
      </c>
      <c r="C5" s="42" t="s">
        <v>224</v>
      </c>
    </row>
    <row r="6" spans="1:3" s="16" customFormat="1" ht="14.25">
      <c r="A6" s="48" t="s">
        <v>207</v>
      </c>
      <c r="B6" s="49">
        <v>20211018.640000001</v>
      </c>
      <c r="C6" s="49">
        <v>-5790046.8799999999</v>
      </c>
    </row>
    <row r="7" spans="1:3" ht="30">
      <c r="A7" s="24" t="s">
        <v>208</v>
      </c>
      <c r="B7" s="12">
        <v>-1172445.3400000001</v>
      </c>
      <c r="C7" s="12">
        <v>0</v>
      </c>
    </row>
    <row r="8" spans="1:3" ht="30">
      <c r="A8" s="43" t="s">
        <v>209</v>
      </c>
      <c r="B8" s="44">
        <v>-1172445.3400000001</v>
      </c>
      <c r="C8" s="44">
        <v>0</v>
      </c>
    </row>
    <row r="9" spans="1:3" ht="45">
      <c r="A9" s="30" t="s">
        <v>210</v>
      </c>
      <c r="B9" s="12">
        <v>-1172445.3400000001</v>
      </c>
      <c r="C9" s="12">
        <v>0</v>
      </c>
    </row>
    <row r="10" spans="1:3" ht="45">
      <c r="A10" s="30" t="s">
        <v>211</v>
      </c>
      <c r="B10" s="12">
        <v>-1172445.3400000001</v>
      </c>
      <c r="C10" s="12">
        <v>0</v>
      </c>
    </row>
    <row r="11" spans="1:3" ht="60">
      <c r="A11" s="30" t="s">
        <v>212</v>
      </c>
      <c r="B11" s="12">
        <v>-1172445.3400000001</v>
      </c>
      <c r="C11" s="12">
        <v>0</v>
      </c>
    </row>
    <row r="12" spans="1:3">
      <c r="A12" s="50" t="s">
        <v>213</v>
      </c>
      <c r="B12" s="44">
        <v>21383463.98</v>
      </c>
      <c r="C12" s="44">
        <v>-5790046.8799999999</v>
      </c>
    </row>
    <row r="13" spans="1:3" ht="30">
      <c r="A13" s="30" t="s">
        <v>214</v>
      </c>
      <c r="B13" s="12">
        <v>21383463.98</v>
      </c>
      <c r="C13" s="12">
        <v>-5790046.8799999999</v>
      </c>
    </row>
    <row r="14" spans="1:3">
      <c r="A14" s="30" t="s">
        <v>215</v>
      </c>
      <c r="B14" s="12">
        <v>-297460971.26999998</v>
      </c>
      <c r="C14" s="12">
        <v>-231528282.75</v>
      </c>
    </row>
    <row r="15" spans="1:3">
      <c r="A15" s="30" t="s">
        <v>216</v>
      </c>
      <c r="B15" s="12">
        <v>-297460971.26999998</v>
      </c>
      <c r="C15" s="12">
        <v>-231528282.75</v>
      </c>
    </row>
    <row r="16" spans="1:3" ht="30">
      <c r="A16" s="30" t="s">
        <v>217</v>
      </c>
      <c r="B16" s="12">
        <v>-297460971.26999998</v>
      </c>
      <c r="C16" s="12">
        <v>-231528282.75</v>
      </c>
    </row>
    <row r="17" spans="1:3" ht="30">
      <c r="A17" s="30" t="s">
        <v>218</v>
      </c>
      <c r="B17" s="12">
        <v>-297460971.26999998</v>
      </c>
      <c r="C17" s="12">
        <v>-231528282.75</v>
      </c>
    </row>
    <row r="18" spans="1:3">
      <c r="A18" s="30" t="s">
        <v>219</v>
      </c>
      <c r="B18" s="12">
        <v>318844435.25</v>
      </c>
      <c r="C18" s="12">
        <v>225738235.87</v>
      </c>
    </row>
    <row r="19" spans="1:3">
      <c r="A19" s="30" t="s">
        <v>220</v>
      </c>
      <c r="B19" s="12">
        <v>318844435.25</v>
      </c>
      <c r="C19" s="12">
        <v>225738235.87</v>
      </c>
    </row>
    <row r="20" spans="1:3" ht="30">
      <c r="A20" s="30" t="s">
        <v>221</v>
      </c>
      <c r="B20" s="12">
        <v>318844435.25</v>
      </c>
      <c r="C20" s="12">
        <v>225738235.87</v>
      </c>
    </row>
    <row r="21" spans="1:3" ht="30">
      <c r="A21" s="30" t="s">
        <v>222</v>
      </c>
      <c r="B21" s="12">
        <v>318844435.25</v>
      </c>
      <c r="C21" s="12">
        <v>225738235.87</v>
      </c>
    </row>
  </sheetData>
  <mergeCells count="2">
    <mergeCell ref="A1:C1"/>
    <mergeCell ref="A2:C2"/>
  </mergeCells>
  <pageMargins left="0.69999998807907104" right="0.69999998807907104" top="0.75" bottom="0.75" header="0.30000001192092896" footer="0.30000001192092896"/>
  <pageSetup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Fin-05\Пользователь РФО</dc:creator>
  <cp:lastModifiedBy>Пользователь РФО</cp:lastModifiedBy>
  <cp:lastPrinted>2023-10-16T05:56:53Z</cp:lastPrinted>
  <dcterms:created xsi:type="dcterms:W3CDTF">2023-10-09T13:26:02Z</dcterms:created>
  <dcterms:modified xsi:type="dcterms:W3CDTF">2023-10-16T06:03:07Z</dcterms:modified>
</cp:coreProperties>
</file>